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<sst xmlns="http://schemas.openxmlformats.org/spreadsheetml/2006/main" count="24" uniqueCount="24">
  <si>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x</t>
  </si>
  <si>
    <t>y</t>
  </si>
  <si>
    <t>z</t>
  </si>
  <si>
    <t>x'</t>
  </si>
  <si>
    <t>y'</t>
  </si>
  <si>
    <t>γ</t>
  </si>
  <si>
    <t>α</t>
  </si>
  <si>
    <t>β</t>
  </si>
  <si>
    <t>[°deg]</t>
  </si>
  <si>
    <t>[°rad]</t>
  </si>
  <si>
    <t>3D</t>
  </si>
  <si>
    <t>2D</t>
  </si>
  <si>
    <t>podstava ihlanu</t>
  </si>
  <si>
    <t>vrchol ihlanu</t>
  </si>
  <si>
    <t>čiara osi x</t>
  </si>
  <si>
    <t>čiara osi z</t>
  </si>
  <si>
    <t>čiara osi y</t>
  </si>
  <si>
    <r>
      <t>p</t>
    </r>
    <r>
      <rPr>
        <b/>
        <vertAlign val="subscript"/>
        <sz val="10"/>
        <color indexed="8"/>
        <rFont val="Calibri"/>
        <family val="2"/>
      </rPr>
      <t>1</t>
    </r>
  </si>
  <si>
    <r>
      <t>p</t>
    </r>
    <r>
      <rPr>
        <b/>
        <vertAlign val="subscript"/>
        <sz val="10"/>
        <color indexed="8"/>
        <rFont val="Calibri"/>
        <family val="2"/>
      </rPr>
      <t>2</t>
    </r>
  </si>
  <si>
    <r>
      <t>q</t>
    </r>
    <r>
      <rPr>
        <b/>
        <vertAlign val="subscript"/>
        <sz val="10"/>
        <color indexed="8"/>
        <rFont val="Calibri"/>
        <family val="2"/>
      </rPr>
      <t>1</t>
    </r>
  </si>
  <si>
    <r>
      <t>q</t>
    </r>
    <r>
      <rPr>
        <b/>
        <vertAlign val="subscript"/>
        <sz val="10"/>
        <color indexed="8"/>
        <rFont val="Calibri"/>
        <family val="2"/>
      </rPr>
      <t>2</t>
    </r>
  </si>
  <si>
    <r>
      <t>r</t>
    </r>
    <r>
      <rPr>
        <b/>
        <vertAlign val="subscript"/>
        <sz val="10"/>
        <color indexed="8"/>
        <rFont val="Calibri"/>
        <family val="2"/>
      </rPr>
      <t>1</t>
    </r>
  </si>
  <si>
    <r>
      <t>r</t>
    </r>
    <r>
      <rPr>
        <b/>
        <vertAlign val="subscript"/>
        <sz val="10"/>
        <color indexed="8"/>
        <rFont val="Calibri"/>
        <family val="2"/>
      </rPr>
      <t>2</t>
    </r>
  </si>
  <si>
    <t>www.maclab.sk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</si>
</sst>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Segoe Script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sz val="10"/>
      <color indexed="4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u val="single"/>
      <sz val="14.3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0" xfId="36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4" fontId="9" fillId="0" borderId="11" xfId="38" applyFont="1" applyBorder="1" applyAlignment="1">
      <alignment horizontal="center"/>
    </xf>
    <xf numFmtId="44" fontId="9" fillId="0" borderId="12" xfId="38" applyFont="1" applyBorder="1" applyAlignment="1">
      <alignment horizontal="center"/>
    </xf>
    <xf numFmtId="44" fontId="9" fillId="0" borderId="13" xfId="38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925"/>
          <c:w val="0.93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Hárok1!$E$5:$E$6</c:f>
              <c:numCache/>
            </c:numRef>
          </c:xVal>
          <c:yVal>
            <c:numRef>
              <c:f>Hárok1!$F$5:$F$6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Hárok1!$E$13:$E$14</c:f>
              <c:numCache/>
            </c:numRef>
          </c:xVal>
          <c:yVal>
            <c:numRef>
              <c:f>Hárok1!$F$13:$F$14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Hárok1!$E$9:$E$10</c:f>
              <c:numCache/>
            </c:numRef>
          </c:xVal>
          <c:yVal>
            <c:numRef>
              <c:f>Hárok1!$F$9:$F$10</c:f>
              <c:numCache/>
            </c:numRef>
          </c:y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Hárok1!$E$17:$E$28</c:f>
              <c:numCache/>
            </c:numRef>
          </c:xVal>
          <c:yVal>
            <c:numRef>
              <c:f>Hárok1!$F$17:$F$28</c:f>
              <c:numCache/>
            </c:numRef>
          </c:yVal>
          <c:smooth val="0"/>
        </c:ser>
        <c:axId val="32997861"/>
        <c:axId val="28545294"/>
      </c:scatterChart>
      <c:valAx>
        <c:axId val="32997861"/>
        <c:scaling>
          <c:orientation val="minMax"/>
          <c:max val="3"/>
          <c:min val="-3"/>
        </c:scaling>
        <c:axPos val="b"/>
        <c:delete val="1"/>
        <c:majorTickMark val="out"/>
        <c:minorTickMark val="none"/>
        <c:tickLblPos val="nextTo"/>
        <c:crossAx val="28545294"/>
        <c:crosses val="autoZero"/>
        <c:crossBetween val="midCat"/>
        <c:dispUnits/>
        <c:majorUnit val="1"/>
      </c:valAx>
      <c:valAx>
        <c:axId val="28545294"/>
        <c:scaling>
          <c:orientation val="minMax"/>
          <c:max val="3"/>
          <c:min val="-3"/>
        </c:scaling>
        <c:axPos val="l"/>
        <c:delete val="1"/>
        <c:majorTickMark val="out"/>
        <c:minorTickMark val="none"/>
        <c:tickLblPos val="nextTo"/>
        <c:crossAx val="3299786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11</xdr:row>
      <xdr:rowOff>114300</xdr:rowOff>
    </xdr:from>
    <xdr:to>
      <xdr:col>11</xdr:col>
      <xdr:colOff>381000</xdr:colOff>
      <xdr:row>27</xdr:row>
      <xdr:rowOff>171450</xdr:rowOff>
    </xdr:to>
    <xdr:graphicFrame>
      <xdr:nvGraphicFramePr>
        <xdr:cNvPr id="1" name="Graf 2"/>
        <xdr:cNvGraphicFramePr/>
      </xdr:nvGraphicFramePr>
      <xdr:xfrm>
        <a:off x="3914775" y="2238375"/>
        <a:ext cx="3171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lab.s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15" zoomScaleNormal="115" zoomScalePageLayoutView="0" workbookViewId="0" topLeftCell="A1">
      <selection activeCell="B18" sqref="B18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9.140625" style="3" customWidth="1"/>
    <col min="4" max="16384" width="9.140625" style="4" customWidth="1"/>
  </cols>
  <sheetData>
    <row r="1" spans="1:6" ht="15">
      <c r="A1" s="25" t="s">
        <v>10</v>
      </c>
      <c r="B1" s="25"/>
      <c r="C1" s="25"/>
      <c r="E1" s="26" t="s">
        <v>11</v>
      </c>
      <c r="F1" s="26"/>
    </row>
    <row r="2" spans="1:13" ht="15">
      <c r="A2" s="18" t="s">
        <v>0</v>
      </c>
      <c r="B2" s="19" t="s">
        <v>1</v>
      </c>
      <c r="C2" s="20" t="s">
        <v>2</v>
      </c>
      <c r="D2" s="9"/>
      <c r="E2" s="12" t="s">
        <v>3</v>
      </c>
      <c r="F2" s="12" t="s">
        <v>4</v>
      </c>
      <c r="G2" s="9"/>
      <c r="H2" s="23" t="s">
        <v>17</v>
      </c>
      <c r="I2" s="23" t="s">
        <v>18</v>
      </c>
      <c r="J2" s="23" t="s">
        <v>19</v>
      </c>
      <c r="K2" s="23" t="s">
        <v>20</v>
      </c>
      <c r="L2" s="23" t="s">
        <v>21</v>
      </c>
      <c r="M2" s="23" t="s">
        <v>22</v>
      </c>
    </row>
    <row r="3" spans="1:13" ht="15">
      <c r="A3" s="6"/>
      <c r="B3" s="7"/>
      <c r="C3" s="8"/>
      <c r="D3" s="9"/>
      <c r="E3" s="9"/>
      <c r="F3" s="9"/>
      <c r="G3" s="9"/>
      <c r="H3" s="13">
        <f>(-COS(I7))*(COS(J7))</f>
        <v>-0.8442972641950768</v>
      </c>
      <c r="I3" s="13">
        <f>(COS(J7))*(-SIN(I7))*(-SIN(H7))+(SIN(J7))*(COS(H7))</f>
        <v>-0.3168516129616554</v>
      </c>
      <c r="J3" s="13">
        <f>(SIN(J7))*(COS(I7))</f>
        <v>0.5069898370868009</v>
      </c>
      <c r="K3" s="13">
        <f>(-SIN(J7))*(-SIN(I7))*(-SIN(H7))+(COS(J7))*(COS(H7))</f>
        <v>-0.21110460444927137</v>
      </c>
      <c r="L3" s="13">
        <f>(-SIN(I7))</f>
        <v>-0.17356104045380674</v>
      </c>
      <c r="M3" s="13">
        <f>(COS(I7))*(-SIN(H7))</f>
        <v>0.9246836763693377</v>
      </c>
    </row>
    <row r="4" spans="1:13" ht="15">
      <c r="A4" s="32" t="s">
        <v>14</v>
      </c>
      <c r="B4" s="32"/>
      <c r="C4" s="32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0" ht="17.25">
      <c r="A5" s="18">
        <v>-2</v>
      </c>
      <c r="B5" s="19">
        <v>0</v>
      </c>
      <c r="C5" s="20">
        <v>0</v>
      </c>
      <c r="D5" s="9"/>
      <c r="E5" s="12">
        <f>($H$3*A5)+($J$3*B5)+($L$3*C5)</f>
        <v>1.6885945283901536</v>
      </c>
      <c r="F5" s="12">
        <f>($I$3*A5)+($K$3*B5)+($M$3*C5)</f>
        <v>0.6337032259233109</v>
      </c>
      <c r="G5" s="9"/>
      <c r="H5" s="16" t="s">
        <v>6</v>
      </c>
      <c r="I5" s="17" t="s">
        <v>7</v>
      </c>
      <c r="J5" s="16" t="s">
        <v>5</v>
      </c>
    </row>
    <row r="6" spans="1:12" ht="15">
      <c r="A6" s="18">
        <v>2</v>
      </c>
      <c r="B6" s="19">
        <v>0</v>
      </c>
      <c r="C6" s="20">
        <v>0</v>
      </c>
      <c r="D6" s="9"/>
      <c r="E6" s="12">
        <f>($H$3*A6)+($J$3*B6)+($L$3*C6)</f>
        <v>-1.6885945283901536</v>
      </c>
      <c r="F6" s="12">
        <f>($I$3*A6)+($K$3*B6)+($M$3*C6)</f>
        <v>-0.6337032259233109</v>
      </c>
      <c r="G6" s="9"/>
      <c r="H6" s="15">
        <v>250</v>
      </c>
      <c r="I6" s="15">
        <v>10</v>
      </c>
      <c r="J6" s="15">
        <v>31</v>
      </c>
      <c r="K6" s="10" t="s">
        <v>8</v>
      </c>
      <c r="L6" s="9"/>
    </row>
    <row r="7" spans="1:12" ht="15">
      <c r="A7" s="6"/>
      <c r="B7" s="7"/>
      <c r="C7" s="8"/>
      <c r="D7" s="9"/>
      <c r="E7" s="9"/>
      <c r="F7" s="9"/>
      <c r="G7" s="9"/>
      <c r="H7" s="11">
        <f>(6.28/360)*H6</f>
        <v>4.361111111111112</v>
      </c>
      <c r="I7" s="11">
        <f>(6.28/360)*I6</f>
        <v>0.17444444444444446</v>
      </c>
      <c r="J7" s="11">
        <f>(6.28/360)*J6</f>
        <v>0.5407777777777778</v>
      </c>
      <c r="K7" s="4" t="s">
        <v>9</v>
      </c>
      <c r="L7" s="9"/>
    </row>
    <row r="8" spans="1:7" ht="15">
      <c r="A8" s="31" t="s">
        <v>16</v>
      </c>
      <c r="B8" s="31"/>
      <c r="C8" s="31"/>
      <c r="D8" s="9"/>
      <c r="E8" s="9"/>
      <c r="F8" s="9"/>
      <c r="G8" s="9"/>
    </row>
    <row r="9" spans="1:6" ht="15">
      <c r="A9" s="18">
        <v>0</v>
      </c>
      <c r="B9" s="22">
        <v>-2</v>
      </c>
      <c r="C9" s="20">
        <v>0</v>
      </c>
      <c r="D9" s="9"/>
      <c r="E9" s="12">
        <f>($H$3*A9)+($J$3*B9)+($L$3*C9)</f>
        <v>-1.0139796741736018</v>
      </c>
      <c r="F9" s="12">
        <f>($I$3*A9)+($K$3*B9)+($M$3*C9)</f>
        <v>0.42220920889854274</v>
      </c>
    </row>
    <row r="10" spans="1:6" ht="15">
      <c r="A10" s="18">
        <v>0</v>
      </c>
      <c r="B10" s="19">
        <v>2</v>
      </c>
      <c r="C10" s="20">
        <v>0</v>
      </c>
      <c r="D10" s="9"/>
      <c r="E10" s="12">
        <f>($H$3*A10)+($J$3*B10)+($L$3*C10)</f>
        <v>1.0139796741736018</v>
      </c>
      <c r="F10" s="12">
        <f>($I$3*A10)+($K$3*B10)+($M$3*C10)</f>
        <v>-0.42220920889854274</v>
      </c>
    </row>
    <row r="11" spans="1:6" ht="15">
      <c r="A11" s="6"/>
      <c r="B11" s="7"/>
      <c r="C11" s="8"/>
      <c r="D11" s="9"/>
      <c r="E11" s="9"/>
      <c r="F11" s="9"/>
    </row>
    <row r="12" spans="1:6" ht="15">
      <c r="A12" s="33" t="s">
        <v>15</v>
      </c>
      <c r="B12" s="33"/>
      <c r="C12" s="33"/>
      <c r="D12" s="9"/>
      <c r="E12" s="9"/>
      <c r="F12" s="9"/>
    </row>
    <row r="13" spans="1:6" ht="15">
      <c r="A13" s="18">
        <v>0</v>
      </c>
      <c r="B13" s="19">
        <v>0</v>
      </c>
      <c r="C13" s="20">
        <v>-0.5</v>
      </c>
      <c r="D13" s="9"/>
      <c r="E13" s="12">
        <f>($H$3*A13)+($J$3*B13)+($L$3*C13)</f>
        <v>0.08678052022690337</v>
      </c>
      <c r="F13" s="12">
        <f>($I$3*A13)+($K$3*B13)+($M$3*C13)</f>
        <v>-0.46234183818466884</v>
      </c>
    </row>
    <row r="14" spans="1:6" ht="15">
      <c r="A14" s="18">
        <v>0</v>
      </c>
      <c r="B14" s="19">
        <v>0</v>
      </c>
      <c r="C14" s="20">
        <v>2.5</v>
      </c>
      <c r="D14" s="9"/>
      <c r="E14" s="12">
        <f>($H$3*A14)+($J$3*B14)+($L$3*C14)</f>
        <v>-0.43390260113451684</v>
      </c>
      <c r="F14" s="12">
        <f>($I$3*A14)+($K$3*B14)+($M$3*C14)</f>
        <v>2.3117091909233443</v>
      </c>
    </row>
    <row r="15" spans="1:6" ht="15">
      <c r="A15" s="6"/>
      <c r="B15" s="7"/>
      <c r="C15" s="8"/>
      <c r="D15" s="9"/>
      <c r="E15" s="9"/>
      <c r="F15" s="9"/>
    </row>
    <row r="16" spans="1:6" ht="15">
      <c r="A16" s="27" t="s">
        <v>12</v>
      </c>
      <c r="B16" s="27"/>
      <c r="C16" s="27"/>
      <c r="D16" s="9"/>
      <c r="E16" s="9"/>
      <c r="F16" s="9"/>
    </row>
    <row r="17" spans="1:6" ht="15">
      <c r="A17" s="18">
        <v>-1</v>
      </c>
      <c r="B17" s="19">
        <v>-1</v>
      </c>
      <c r="C17" s="20">
        <v>0</v>
      </c>
      <c r="D17" s="9"/>
      <c r="E17" s="12">
        <f>($H$3*A17)+($J$3*B17)+($L$3*C17)</f>
        <v>0.3373074271082759</v>
      </c>
      <c r="F17" s="12">
        <f>($I$3*A17)+($K$3*B17)+($M$3*C17)</f>
        <v>0.5279562174109268</v>
      </c>
    </row>
    <row r="18" spans="1:6" ht="15">
      <c r="A18" s="18">
        <v>1</v>
      </c>
      <c r="B18" s="19">
        <v>-1</v>
      </c>
      <c r="C18" s="20">
        <v>0</v>
      </c>
      <c r="D18" s="9"/>
      <c r="E18" s="12">
        <f>($H$3*A18)+($J$3*B18)+($L$3*C18)</f>
        <v>-1.3512871012818777</v>
      </c>
      <c r="F18" s="12">
        <f>($I$3*A18)+($K$3*B18)+($M$3*C18)</f>
        <v>-0.10574700851238406</v>
      </c>
    </row>
    <row r="19" spans="1:11" ht="15">
      <c r="A19" s="18">
        <v>1</v>
      </c>
      <c r="B19" s="19">
        <v>1</v>
      </c>
      <c r="C19" s="20">
        <v>0</v>
      </c>
      <c r="D19" s="9"/>
      <c r="E19" s="12">
        <f>($H$3*A19)+($J$3*B19)+($L$3*C19)</f>
        <v>-0.3373074271082759</v>
      </c>
      <c r="F19" s="12">
        <f>($I$3*A19)+($K$3*B19)+($M$3*C19)</f>
        <v>-0.5279562174109268</v>
      </c>
      <c r="H19" s="5"/>
      <c r="I19" s="5"/>
      <c r="J19" s="5"/>
      <c r="K19" s="5"/>
    </row>
    <row r="20" spans="1:11" ht="15">
      <c r="A20" s="21">
        <v>-1</v>
      </c>
      <c r="B20" s="19">
        <v>1</v>
      </c>
      <c r="C20" s="20">
        <v>0</v>
      </c>
      <c r="D20" s="9"/>
      <c r="E20" s="12">
        <f>($H$3*A20)+($J$3*B20)+($L$3*C20)</f>
        <v>1.3512871012818777</v>
      </c>
      <c r="F20" s="12">
        <f>($I$3*A20)+($K$3*B20)+($M$3*C20)</f>
        <v>0.10574700851238406</v>
      </c>
      <c r="H20" s="5"/>
      <c r="I20" s="5"/>
      <c r="J20" s="5"/>
      <c r="K20" s="5"/>
    </row>
    <row r="21" spans="1:11" ht="15">
      <c r="A21" s="14"/>
      <c r="B21" s="7"/>
      <c r="C21" s="8"/>
      <c r="D21" s="9"/>
      <c r="E21" s="9"/>
      <c r="F21" s="9"/>
      <c r="H21" s="5"/>
      <c r="I21" s="5"/>
      <c r="J21" s="5"/>
      <c r="K21" s="5"/>
    </row>
    <row r="22" spans="1:11" ht="15">
      <c r="A22" s="28" t="s">
        <v>13</v>
      </c>
      <c r="B22" s="29"/>
      <c r="C22" s="30"/>
      <c r="D22" s="9"/>
      <c r="E22" s="9"/>
      <c r="F22" s="9"/>
      <c r="H22" s="5"/>
      <c r="I22" s="5"/>
      <c r="J22" s="5"/>
      <c r="K22" s="5"/>
    </row>
    <row r="23" spans="1:6" ht="15">
      <c r="A23" s="18">
        <v>1</v>
      </c>
      <c r="B23" s="19">
        <v>1</v>
      </c>
      <c r="C23" s="20">
        <v>0</v>
      </c>
      <c r="D23" s="9"/>
      <c r="E23" s="12">
        <f aca="true" t="shared" si="0" ref="E23:E28">($H$3*A23)+($J$3*B23)+($L$3*C23)</f>
        <v>-0.3373074271082759</v>
      </c>
      <c r="F23" s="12">
        <f aca="true" t="shared" si="1" ref="F23:F28">($I$3*A23)+($K$3*B23)+($M$3*C23)</f>
        <v>-0.5279562174109268</v>
      </c>
    </row>
    <row r="24" spans="1:7" ht="15">
      <c r="A24" s="18">
        <v>0</v>
      </c>
      <c r="B24" s="19">
        <v>0</v>
      </c>
      <c r="C24" s="20">
        <v>2</v>
      </c>
      <c r="D24" s="9"/>
      <c r="E24" s="12">
        <f t="shared" si="0"/>
        <v>-0.3471220809076135</v>
      </c>
      <c r="F24" s="12">
        <f t="shared" si="1"/>
        <v>1.8493673527386754</v>
      </c>
      <c r="G24" s="9"/>
    </row>
    <row r="25" spans="1:7" ht="15">
      <c r="A25" s="18">
        <v>-1</v>
      </c>
      <c r="B25" s="19">
        <v>-1</v>
      </c>
      <c r="C25" s="20">
        <v>0</v>
      </c>
      <c r="D25" s="9"/>
      <c r="E25" s="12">
        <f t="shared" si="0"/>
        <v>0.3373074271082759</v>
      </c>
      <c r="F25" s="12">
        <f t="shared" si="1"/>
        <v>0.5279562174109268</v>
      </c>
      <c r="G25" s="9"/>
    </row>
    <row r="26" spans="1:7" ht="15">
      <c r="A26" s="18">
        <v>-1</v>
      </c>
      <c r="B26" s="19">
        <v>1</v>
      </c>
      <c r="C26" s="20">
        <v>0</v>
      </c>
      <c r="D26" s="9"/>
      <c r="E26" s="12">
        <f t="shared" si="0"/>
        <v>1.3512871012818777</v>
      </c>
      <c r="F26" s="12">
        <f t="shared" si="1"/>
        <v>0.10574700851238406</v>
      </c>
      <c r="G26" s="9"/>
    </row>
    <row r="27" spans="1:7" ht="15">
      <c r="A27" s="18">
        <v>0</v>
      </c>
      <c r="B27" s="19">
        <v>0</v>
      </c>
      <c r="C27" s="20">
        <v>2</v>
      </c>
      <c r="D27" s="9"/>
      <c r="E27" s="12">
        <f t="shared" si="0"/>
        <v>-0.3471220809076135</v>
      </c>
      <c r="F27" s="12">
        <f t="shared" si="1"/>
        <v>1.8493673527386754</v>
      </c>
      <c r="G27" s="9"/>
    </row>
    <row r="28" spans="1:7" ht="15">
      <c r="A28" s="18">
        <v>1</v>
      </c>
      <c r="B28" s="19">
        <v>-1</v>
      </c>
      <c r="C28" s="20">
        <v>0</v>
      </c>
      <c r="D28" s="9"/>
      <c r="E28" s="12">
        <f t="shared" si="0"/>
        <v>-1.3512871012818777</v>
      </c>
      <c r="F28" s="12">
        <f t="shared" si="1"/>
        <v>-0.10574700851238406</v>
      </c>
      <c r="G28" s="9"/>
    </row>
    <row r="29" spans="1:7" ht="15">
      <c r="A29" s="6"/>
      <c r="B29" s="7"/>
      <c r="C29" s="8"/>
      <c r="D29" s="9"/>
      <c r="E29" s="9"/>
      <c r="F29" s="9"/>
      <c r="G29" s="9"/>
    </row>
    <row r="30" spans="1:7" ht="15">
      <c r="A30" s="24" t="s">
        <v>23</v>
      </c>
      <c r="B30" s="7"/>
      <c r="C30" s="8"/>
      <c r="D30" s="9"/>
      <c r="E30" s="9"/>
      <c r="F30" s="9"/>
      <c r="G30" s="9"/>
    </row>
    <row r="31" spans="1:7" ht="15">
      <c r="A31" s="6"/>
      <c r="B31" s="7"/>
      <c r="C31" s="8"/>
      <c r="D31" s="9"/>
      <c r="E31" s="9"/>
      <c r="F31" s="9"/>
      <c r="G31" s="9"/>
    </row>
    <row r="32" spans="1:7" ht="15">
      <c r="A32" s="6"/>
      <c r="B32" s="7"/>
      <c r="C32" s="8"/>
      <c r="D32" s="9"/>
      <c r="E32" s="9"/>
      <c r="F32" s="9"/>
      <c r="G32" s="9"/>
    </row>
    <row r="33" spans="1:7" ht="15">
      <c r="A33" s="6"/>
      <c r="B33" s="7"/>
      <c r="C33" s="8"/>
      <c r="D33" s="9"/>
      <c r="E33" s="9"/>
      <c r="F33" s="9"/>
      <c r="G33" s="9"/>
    </row>
    <row r="34" spans="1:7" ht="15">
      <c r="A34" s="6"/>
      <c r="B34" s="7"/>
      <c r="C34" s="8"/>
      <c r="D34" s="9"/>
      <c r="E34" s="9"/>
      <c r="F34" s="9"/>
      <c r="G34" s="9"/>
    </row>
    <row r="35" spans="5:6" ht="15">
      <c r="E35" s="9"/>
      <c r="F35" s="9"/>
    </row>
    <row r="36" spans="5:6" ht="15">
      <c r="E36" s="9"/>
      <c r="F36" s="9"/>
    </row>
    <row r="37" spans="5:6" ht="15">
      <c r="E37" s="9"/>
      <c r="F37" s="9"/>
    </row>
    <row r="38" spans="5:6" ht="15">
      <c r="E38" s="9"/>
      <c r="F38" s="9"/>
    </row>
    <row r="39" spans="5:6" ht="15">
      <c r="E39" s="9"/>
      <c r="F39" s="9"/>
    </row>
    <row r="40" spans="5:6" ht="15">
      <c r="E40" s="9"/>
      <c r="F40" s="9"/>
    </row>
    <row r="41" spans="5:6" ht="15">
      <c r="E41" s="9"/>
      <c r="F41" s="9"/>
    </row>
  </sheetData>
  <sheetProtection/>
  <mergeCells count="7">
    <mergeCell ref="A1:C1"/>
    <mergeCell ref="E1:F1"/>
    <mergeCell ref="A16:C16"/>
    <mergeCell ref="A22:C22"/>
    <mergeCell ref="A8:C8"/>
    <mergeCell ref="A4:C4"/>
    <mergeCell ref="A12:C12"/>
  </mergeCells>
  <hyperlinks>
    <hyperlink ref="A30" r:id="rId1" display="www.maclab.sk"/>
  </hyperlink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Maclab</dc:creator>
  <cp:keywords/>
  <dc:description/>
  <cp:lastModifiedBy>Mac</cp:lastModifiedBy>
  <dcterms:created xsi:type="dcterms:W3CDTF">2017-01-18T11:55:14Z</dcterms:created>
  <dcterms:modified xsi:type="dcterms:W3CDTF">2020-11-17T11:16:00Z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